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68" yWindow="312" windowWidth="21828" windowHeight="9276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4525"/>
</workbook>
</file>

<file path=xl/calcChain.xml><?xml version="1.0" encoding="utf-8"?>
<calcChain xmlns="http://schemas.openxmlformats.org/spreadsheetml/2006/main">
  <c r="G150" i="1" l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D93" i="1" s="1"/>
  <c r="D94" i="1"/>
  <c r="G94" i="1" s="1"/>
  <c r="F93" i="1"/>
  <c r="E93" i="1"/>
  <c r="C93" i="1"/>
  <c r="B93" i="1"/>
  <c r="D92" i="1"/>
  <c r="G92" i="1" s="1"/>
  <c r="D91" i="1"/>
  <c r="G91" i="1" s="1"/>
  <c r="D90" i="1"/>
  <c r="G90" i="1" s="1"/>
  <c r="D89" i="1"/>
  <c r="G89" i="1" s="1"/>
  <c r="D88" i="1"/>
  <c r="G88" i="1" s="1"/>
  <c r="D87" i="1"/>
  <c r="D85" i="1" s="1"/>
  <c r="D86" i="1"/>
  <c r="G86" i="1" s="1"/>
  <c r="F85" i="1"/>
  <c r="F84" i="1" s="1"/>
  <c r="E85" i="1"/>
  <c r="C85" i="1"/>
  <c r="B85" i="1"/>
  <c r="B84" i="1" s="1"/>
  <c r="E84" i="1"/>
  <c r="C84" i="1"/>
  <c r="G75" i="1"/>
  <c r="F75" i="1"/>
  <c r="E75" i="1"/>
  <c r="D75" i="1"/>
  <c r="C75" i="1"/>
  <c r="B75" i="1"/>
  <c r="G71" i="1"/>
  <c r="F71" i="1"/>
  <c r="E71" i="1"/>
  <c r="D71" i="1"/>
  <c r="C71" i="1"/>
  <c r="B71" i="1"/>
  <c r="G62" i="1"/>
  <c r="F62" i="1"/>
  <c r="E62" i="1"/>
  <c r="D62" i="1"/>
  <c r="C62" i="1"/>
  <c r="B62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F9" i="1" s="1"/>
  <c r="E10" i="1"/>
  <c r="D10" i="1"/>
  <c r="C10" i="1"/>
  <c r="B10" i="1"/>
  <c r="B9" i="1" s="1"/>
  <c r="B159" i="1" s="1"/>
  <c r="G9" i="1"/>
  <c r="E9" i="1"/>
  <c r="E159" i="1" s="1"/>
  <c r="D9" i="1"/>
  <c r="C9" i="1"/>
  <c r="C159" i="1" s="1"/>
  <c r="A5" i="1"/>
  <c r="A2" i="1"/>
  <c r="G93" i="1" l="1"/>
  <c r="F159" i="1"/>
  <c r="D84" i="1"/>
  <c r="D159" i="1" s="1"/>
  <c r="G87" i="1"/>
  <c r="G85" i="1" s="1"/>
  <c r="G84" i="1" s="1"/>
  <c r="G159" i="1" s="1"/>
  <c r="G95" i="1"/>
</calcChain>
</file>

<file path=xl/sharedStrings.xml><?xml version="1.0" encoding="utf-8"?>
<sst xmlns="http://schemas.openxmlformats.org/spreadsheetml/2006/main" count="162" uniqueCount="89">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</sst>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}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4" fontId="3" fillId="0" borderId="2" xfId="0" applyNumberFormat="1" applyFont="1" applyBorder="1" applyAlignment="1" applyProtection="1">
      <alignment vertical="center"/>
      <protection locked="0"/>
    </xf>
    <xf numFmtId="4" fontId="4" fillId="0" borderId="2" xfId="0" applyNumberFormat="1" applyFont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  <xf numFmtId="0" fontId="0" fillId="0" borderId="0" xfId="0" applyBorder="1"/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Cuenta%20P&#250;blica%202018/SIRET%203er%20trimestre%202018/0361_LDF_1803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POLITECNICA DE JUVENTINO ROSAS, Gobierno del Estado de Guanajuato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2"/>
  <sheetViews>
    <sheetView tabSelected="1" zoomScale="80" zoomScaleNormal="80" workbookViewId="0">
      <selection activeCell="A6" sqref="A5:G6"/>
    </sheetView>
  </sheetViews>
  <sheetFormatPr baseColWidth="10" defaultColWidth="10.6640625" defaultRowHeight="0" zeroHeight="1" x14ac:dyDescent="0.3"/>
  <cols>
    <col min="1" max="1" width="91.21875" bestFit="1" customWidth="1"/>
    <col min="2" max="6" width="20.6640625" customWidth="1"/>
    <col min="7" max="7" width="17.5546875" customWidth="1"/>
    <col min="8" max="16383" width="0" hidden="1" customWidth="1"/>
    <col min="16384" max="16384" width="1.33203125" hidden="1" customWidth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POLITECNICA DE JUVENTINO ROSAS, Gobierno del Estado de Guanajuato (a)</v>
      </c>
      <c r="B2" s="3"/>
      <c r="C2" s="3"/>
      <c r="D2" s="3"/>
      <c r="E2" s="3"/>
      <c r="F2" s="3"/>
      <c r="G2" s="3"/>
    </row>
    <row r="3" spans="1:7" ht="14.4" x14ac:dyDescent="0.3">
      <c r="A3" s="4" t="s">
        <v>1</v>
      </c>
      <c r="B3" s="4"/>
      <c r="C3" s="4"/>
      <c r="D3" s="4"/>
      <c r="E3" s="4"/>
      <c r="F3" s="4"/>
      <c r="G3" s="4"/>
    </row>
    <row r="4" spans="1:7" ht="14.4" x14ac:dyDescent="0.3">
      <c r="A4" s="4" t="s">
        <v>2</v>
      </c>
      <c r="B4" s="4"/>
      <c r="C4" s="4"/>
      <c r="D4" s="4"/>
      <c r="E4" s="4"/>
      <c r="F4" s="4"/>
      <c r="G4" s="4"/>
    </row>
    <row r="5" spans="1:7" ht="14.4" x14ac:dyDescent="0.3">
      <c r="A5" s="5" t="str">
        <f>TRIMESTRE</f>
        <v>Del 1 de enero al 30 de marzo de 2018 (b)</v>
      </c>
      <c r="B5" s="5"/>
      <c r="C5" s="5"/>
      <c r="D5" s="5"/>
      <c r="E5" s="5"/>
      <c r="F5" s="5"/>
      <c r="G5" s="5"/>
    </row>
    <row r="6" spans="1:7" ht="14.4" x14ac:dyDescent="0.3">
      <c r="A6" s="6" t="s">
        <v>3</v>
      </c>
      <c r="B6" s="6"/>
      <c r="C6" s="6"/>
      <c r="D6" s="6"/>
      <c r="E6" s="6"/>
      <c r="F6" s="6"/>
      <c r="G6" s="6"/>
    </row>
    <row r="7" spans="1:7" ht="14.4" x14ac:dyDescent="0.3">
      <c r="A7" s="7" t="s">
        <v>4</v>
      </c>
      <c r="B7" s="7" t="s">
        <v>5</v>
      </c>
      <c r="C7" s="7"/>
      <c r="D7" s="7"/>
      <c r="E7" s="7"/>
      <c r="F7" s="7"/>
      <c r="G7" s="8" t="s">
        <v>6</v>
      </c>
    </row>
    <row r="8" spans="1:7" ht="28.8" x14ac:dyDescent="0.3">
      <c r="A8" s="7"/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7"/>
    </row>
    <row r="9" spans="1:7" ht="14.4" x14ac:dyDescent="0.3">
      <c r="A9" s="10" t="s">
        <v>12</v>
      </c>
      <c r="B9" s="11">
        <f>SUM(B10,B18,B28,B38,B48,B58,B62,B71,B75)</f>
        <v>34981155.340000004</v>
      </c>
      <c r="C9" s="11">
        <f>SUM(C10,C18,C28,C38,C48,C58,C62,C71,C75)</f>
        <v>4784298.0600000005</v>
      </c>
      <c r="D9" s="11">
        <f t="shared" ref="D9:G9" si="0">SUM(D10,D18,D28,D38,D48,D58,D62,D71,D75)</f>
        <v>39765453.399999999</v>
      </c>
      <c r="E9" s="11">
        <f t="shared" si="0"/>
        <v>28814129.34</v>
      </c>
      <c r="F9" s="11">
        <f t="shared" si="0"/>
        <v>28812679.34</v>
      </c>
      <c r="G9" s="11">
        <f t="shared" si="0"/>
        <v>10951324.060000001</v>
      </c>
    </row>
    <row r="10" spans="1:7" ht="14.4" x14ac:dyDescent="0.3">
      <c r="A10" s="12" t="s">
        <v>13</v>
      </c>
      <c r="B10" s="13">
        <f>SUM(B11:B17)</f>
        <v>28092016.350000001</v>
      </c>
      <c r="C10" s="13">
        <f t="shared" ref="C10:F10" si="1">SUM(C11:C17)</f>
        <v>377713.58999999997</v>
      </c>
      <c r="D10" s="13">
        <f t="shared" si="1"/>
        <v>28469729.940000001</v>
      </c>
      <c r="E10" s="13">
        <f t="shared" si="1"/>
        <v>23263499.800000001</v>
      </c>
      <c r="F10" s="13">
        <f t="shared" si="1"/>
        <v>23263499.800000001</v>
      </c>
      <c r="G10" s="13">
        <f>SUM(G11:G17)</f>
        <v>5206230.1400000006</v>
      </c>
    </row>
    <row r="11" spans="1:7" ht="14.4" x14ac:dyDescent="0.3">
      <c r="A11" s="14" t="s">
        <v>14</v>
      </c>
      <c r="B11" s="13">
        <v>14495515.550000001</v>
      </c>
      <c r="C11" s="13">
        <v>0</v>
      </c>
      <c r="D11" s="13">
        <v>14495515.550000001</v>
      </c>
      <c r="E11" s="13">
        <v>11762798.82</v>
      </c>
      <c r="F11" s="13">
        <v>11762798.82</v>
      </c>
      <c r="G11" s="13">
        <v>2732716.7300000004</v>
      </c>
    </row>
    <row r="12" spans="1:7" ht="14.4" x14ac:dyDescent="0.3">
      <c r="A12" s="14" t="s">
        <v>15</v>
      </c>
      <c r="B12" s="13">
        <v>6962341.9000000004</v>
      </c>
      <c r="C12" s="13">
        <v>20000</v>
      </c>
      <c r="D12" s="13">
        <v>6982341.9000000004</v>
      </c>
      <c r="E12" s="13">
        <v>5747877.2800000003</v>
      </c>
      <c r="F12" s="13">
        <v>5747877.2800000003</v>
      </c>
      <c r="G12" s="13">
        <v>1234464.6200000001</v>
      </c>
    </row>
    <row r="13" spans="1:7" ht="14.4" x14ac:dyDescent="0.3">
      <c r="A13" s="14" t="s">
        <v>16</v>
      </c>
      <c r="B13" s="13">
        <v>682782.34</v>
      </c>
      <c r="C13" s="13">
        <v>297394.99</v>
      </c>
      <c r="D13" s="13">
        <v>980177.33</v>
      </c>
      <c r="E13" s="13">
        <v>468095.04</v>
      </c>
      <c r="F13" s="13">
        <v>468095.04</v>
      </c>
      <c r="G13" s="13">
        <v>512082.29</v>
      </c>
    </row>
    <row r="14" spans="1:7" ht="14.4" x14ac:dyDescent="0.3">
      <c r="A14" s="14" t="s">
        <v>17</v>
      </c>
      <c r="B14" s="13">
        <v>2242576.02</v>
      </c>
      <c r="C14" s="13">
        <v>0</v>
      </c>
      <c r="D14" s="13">
        <v>2242576.02</v>
      </c>
      <c r="E14" s="13">
        <v>2242410.7200000002</v>
      </c>
      <c r="F14" s="13">
        <v>2242410.7200000002</v>
      </c>
      <c r="G14" s="13">
        <v>165.29999999981374</v>
      </c>
    </row>
    <row r="15" spans="1:7" ht="14.4" x14ac:dyDescent="0.3">
      <c r="A15" s="14" t="s">
        <v>18</v>
      </c>
      <c r="B15" s="13">
        <v>3708800.54</v>
      </c>
      <c r="C15" s="13">
        <v>60318.6</v>
      </c>
      <c r="D15" s="13">
        <v>3769119.14</v>
      </c>
      <c r="E15" s="13">
        <v>3042317.94</v>
      </c>
      <c r="F15" s="13">
        <v>3042317.94</v>
      </c>
      <c r="G15" s="13">
        <v>726801.20000000019</v>
      </c>
    </row>
    <row r="16" spans="1:7" ht="14.4" x14ac:dyDescent="0.3">
      <c r="A16" s="14" t="s">
        <v>19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</row>
    <row r="17" spans="1:7" ht="14.4" x14ac:dyDescent="0.3">
      <c r="A17" s="14" t="s">
        <v>20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</row>
    <row r="18" spans="1:7" ht="14.4" x14ac:dyDescent="0.3">
      <c r="A18" s="12" t="s">
        <v>21</v>
      </c>
      <c r="B18" s="13">
        <f>SUM(B19:B27)</f>
        <v>1003710.5899999999</v>
      </c>
      <c r="C18" s="13">
        <f t="shared" ref="C18:F18" si="2">SUM(C19:C27)</f>
        <v>180244.38</v>
      </c>
      <c r="D18" s="13">
        <f t="shared" si="2"/>
        <v>1183954.97</v>
      </c>
      <c r="E18" s="13">
        <f t="shared" si="2"/>
        <v>765748.65</v>
      </c>
      <c r="F18" s="13">
        <f t="shared" si="2"/>
        <v>764298.65</v>
      </c>
      <c r="G18" s="13">
        <f>SUM(G19:G27)</f>
        <v>418206.32000000007</v>
      </c>
    </row>
    <row r="19" spans="1:7" ht="14.4" x14ac:dyDescent="0.3">
      <c r="A19" s="14" t="s">
        <v>22</v>
      </c>
      <c r="B19" s="13">
        <v>213385.24</v>
      </c>
      <c r="C19" s="13">
        <v>538.20000000000005</v>
      </c>
      <c r="D19" s="13">
        <v>213923.44</v>
      </c>
      <c r="E19" s="13">
        <v>122848.56</v>
      </c>
      <c r="F19" s="13">
        <v>122848.56</v>
      </c>
      <c r="G19" s="13">
        <v>91074.880000000005</v>
      </c>
    </row>
    <row r="20" spans="1:7" ht="14.4" x14ac:dyDescent="0.3">
      <c r="A20" s="14" t="s">
        <v>23</v>
      </c>
      <c r="B20" s="13">
        <v>63500</v>
      </c>
      <c r="C20" s="13">
        <v>23798.79</v>
      </c>
      <c r="D20" s="13">
        <v>87298.790000000008</v>
      </c>
      <c r="E20" s="13">
        <v>62766.9</v>
      </c>
      <c r="F20" s="13">
        <v>62766.9</v>
      </c>
      <c r="G20" s="13">
        <v>24531.890000000007</v>
      </c>
    </row>
    <row r="21" spans="1:7" ht="14.4" x14ac:dyDescent="0.3">
      <c r="A21" s="14" t="s">
        <v>24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</row>
    <row r="22" spans="1:7" ht="14.4" x14ac:dyDescent="0.3">
      <c r="A22" s="14" t="s">
        <v>25</v>
      </c>
      <c r="B22" s="13">
        <v>49563.360000000001</v>
      </c>
      <c r="C22" s="13">
        <v>95508.99</v>
      </c>
      <c r="D22" s="13">
        <v>145072.35</v>
      </c>
      <c r="E22" s="13">
        <v>65380.4</v>
      </c>
      <c r="F22" s="13">
        <v>65380.4</v>
      </c>
      <c r="G22" s="13">
        <v>79691.950000000012</v>
      </c>
    </row>
    <row r="23" spans="1:7" ht="14.4" x14ac:dyDescent="0.3">
      <c r="A23" s="14" t="s">
        <v>26</v>
      </c>
      <c r="B23" s="13">
        <v>119435.8</v>
      </c>
      <c r="C23" s="13">
        <v>-8514.6</v>
      </c>
      <c r="D23" s="13">
        <v>110921.2</v>
      </c>
      <c r="E23" s="13">
        <v>70712.789999999994</v>
      </c>
      <c r="F23" s="13">
        <v>70712.789999999994</v>
      </c>
      <c r="G23" s="13">
        <v>40208.410000000003</v>
      </c>
    </row>
    <row r="24" spans="1:7" ht="14.4" x14ac:dyDescent="0.3">
      <c r="A24" s="14" t="s">
        <v>27</v>
      </c>
      <c r="B24" s="13">
        <v>320000</v>
      </c>
      <c r="C24" s="13">
        <v>0</v>
      </c>
      <c r="D24" s="13">
        <v>320000</v>
      </c>
      <c r="E24" s="13">
        <v>257281.87</v>
      </c>
      <c r="F24" s="13">
        <v>257281.87</v>
      </c>
      <c r="G24" s="13">
        <v>62718.130000000005</v>
      </c>
    </row>
    <row r="25" spans="1:7" ht="14.4" x14ac:dyDescent="0.3">
      <c r="A25" s="14" t="s">
        <v>28</v>
      </c>
      <c r="B25" s="13">
        <v>188826.19</v>
      </c>
      <c r="C25" s="13">
        <v>0</v>
      </c>
      <c r="D25" s="13">
        <v>188826.19</v>
      </c>
      <c r="E25" s="13">
        <v>114247.03999999999</v>
      </c>
      <c r="F25" s="13">
        <v>112797.04</v>
      </c>
      <c r="G25" s="13">
        <v>74579.150000000009</v>
      </c>
    </row>
    <row r="26" spans="1:7" ht="14.4" x14ac:dyDescent="0.3">
      <c r="A26" s="14" t="s">
        <v>29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</row>
    <row r="27" spans="1:7" ht="14.4" x14ac:dyDescent="0.3">
      <c r="A27" s="14" t="s">
        <v>30</v>
      </c>
      <c r="B27" s="13">
        <v>49000</v>
      </c>
      <c r="C27" s="13">
        <v>68913</v>
      </c>
      <c r="D27" s="13">
        <v>117913</v>
      </c>
      <c r="E27" s="13">
        <v>72511.09</v>
      </c>
      <c r="F27" s="13">
        <v>72511.09</v>
      </c>
      <c r="G27" s="13">
        <v>45401.91</v>
      </c>
    </row>
    <row r="28" spans="1:7" ht="14.4" x14ac:dyDescent="0.3">
      <c r="A28" s="12" t="s">
        <v>31</v>
      </c>
      <c r="B28" s="13">
        <f>SUM(B29:B37)</f>
        <v>5158928.4000000004</v>
      </c>
      <c r="C28" s="13">
        <f t="shared" ref="C28:G28" si="3">SUM(C29:C37)</f>
        <v>1903138.62</v>
      </c>
      <c r="D28" s="13">
        <f t="shared" si="3"/>
        <v>7062067.0200000005</v>
      </c>
      <c r="E28" s="13">
        <f t="shared" si="3"/>
        <v>4086791.2300000004</v>
      </c>
      <c r="F28" s="13">
        <f t="shared" si="3"/>
        <v>4086791.2300000004</v>
      </c>
      <c r="G28" s="13">
        <f t="shared" si="3"/>
        <v>2975275.79</v>
      </c>
    </row>
    <row r="29" spans="1:7" ht="14.4" x14ac:dyDescent="0.3">
      <c r="A29" s="14" t="s">
        <v>32</v>
      </c>
      <c r="B29" s="13">
        <v>551618.91</v>
      </c>
      <c r="C29" s="13">
        <v>93311.07</v>
      </c>
      <c r="D29" s="13">
        <v>644929.98</v>
      </c>
      <c r="E29" s="13">
        <v>589071.79</v>
      </c>
      <c r="F29" s="13">
        <v>589071.79</v>
      </c>
      <c r="G29" s="13">
        <v>55858.189999999944</v>
      </c>
    </row>
    <row r="30" spans="1:7" ht="14.4" x14ac:dyDescent="0.3">
      <c r="A30" s="14" t="s">
        <v>33</v>
      </c>
      <c r="B30" s="13">
        <v>331810.40000000002</v>
      </c>
      <c r="C30" s="13">
        <v>412060</v>
      </c>
      <c r="D30" s="13">
        <v>743870.4</v>
      </c>
      <c r="E30" s="13">
        <v>45035.199999999997</v>
      </c>
      <c r="F30" s="13">
        <v>45035.199999999997</v>
      </c>
      <c r="G30" s="13">
        <v>698835.20000000007</v>
      </c>
    </row>
    <row r="31" spans="1:7" ht="14.4" x14ac:dyDescent="0.3">
      <c r="A31" s="14" t="s">
        <v>34</v>
      </c>
      <c r="B31" s="13">
        <v>1695898.44</v>
      </c>
      <c r="C31" s="13">
        <v>467481.84</v>
      </c>
      <c r="D31" s="13">
        <v>2163380.2799999998</v>
      </c>
      <c r="E31" s="13">
        <v>1131776.18</v>
      </c>
      <c r="F31" s="13">
        <v>1131776.18</v>
      </c>
      <c r="G31" s="13">
        <v>1031604.0999999999</v>
      </c>
    </row>
    <row r="32" spans="1:7" ht="14.4" x14ac:dyDescent="0.3">
      <c r="A32" s="14" t="s">
        <v>35</v>
      </c>
      <c r="B32" s="13">
        <v>308595.40000000002</v>
      </c>
      <c r="C32" s="13">
        <v>34000</v>
      </c>
      <c r="D32" s="13">
        <v>342595.4</v>
      </c>
      <c r="E32" s="13">
        <v>99925.69</v>
      </c>
      <c r="F32" s="13">
        <v>99925.69</v>
      </c>
      <c r="G32" s="13">
        <v>242669.71000000002</v>
      </c>
    </row>
    <row r="33" spans="1:7" ht="14.4" x14ac:dyDescent="0.3">
      <c r="A33" s="14" t="s">
        <v>36</v>
      </c>
      <c r="B33" s="13">
        <v>1422527.37</v>
      </c>
      <c r="C33" s="13">
        <v>126302.26</v>
      </c>
      <c r="D33" s="13">
        <v>1548829.6300000001</v>
      </c>
      <c r="E33" s="13">
        <v>1131269.8400000001</v>
      </c>
      <c r="F33" s="13">
        <v>1131269.8400000001</v>
      </c>
      <c r="G33" s="13">
        <v>417559.79000000004</v>
      </c>
    </row>
    <row r="34" spans="1:7" ht="14.4" x14ac:dyDescent="0.3">
      <c r="A34" s="14" t="s">
        <v>37</v>
      </c>
      <c r="B34" s="13">
        <v>209747.4</v>
      </c>
      <c r="C34" s="13">
        <v>0</v>
      </c>
      <c r="D34" s="13">
        <v>209747.4</v>
      </c>
      <c r="E34" s="13">
        <v>203663.72</v>
      </c>
      <c r="F34" s="13">
        <v>203663.72</v>
      </c>
      <c r="G34" s="13">
        <v>6083.679999999993</v>
      </c>
    </row>
    <row r="35" spans="1:7" ht="14.4" x14ac:dyDescent="0.3">
      <c r="A35" s="14" t="s">
        <v>38</v>
      </c>
      <c r="B35" s="13">
        <v>116408.36</v>
      </c>
      <c r="C35" s="13">
        <v>15748</v>
      </c>
      <c r="D35" s="13">
        <v>132156.35999999999</v>
      </c>
      <c r="E35" s="13">
        <v>98019.49</v>
      </c>
      <c r="F35" s="13">
        <v>98019.49</v>
      </c>
      <c r="G35" s="13">
        <v>34136.869999999981</v>
      </c>
    </row>
    <row r="36" spans="1:7" ht="14.4" x14ac:dyDescent="0.3">
      <c r="A36" s="14" t="s">
        <v>39</v>
      </c>
      <c r="B36" s="13">
        <v>278760.44</v>
      </c>
      <c r="C36" s="13">
        <v>218471.39</v>
      </c>
      <c r="D36" s="13">
        <v>497231.83</v>
      </c>
      <c r="E36" s="13">
        <v>188232.61</v>
      </c>
      <c r="F36" s="13">
        <v>188232.61</v>
      </c>
      <c r="G36" s="13">
        <v>308999.22000000003</v>
      </c>
    </row>
    <row r="37" spans="1:7" ht="14.4" x14ac:dyDescent="0.3">
      <c r="A37" s="14" t="s">
        <v>40</v>
      </c>
      <c r="B37" s="13">
        <v>243561.68</v>
      </c>
      <c r="C37" s="13">
        <v>535764.06000000006</v>
      </c>
      <c r="D37" s="13">
        <v>779325.74</v>
      </c>
      <c r="E37" s="13">
        <v>599796.71</v>
      </c>
      <c r="F37" s="13">
        <v>599796.71</v>
      </c>
      <c r="G37" s="13">
        <v>179529.03000000003</v>
      </c>
    </row>
    <row r="38" spans="1:7" ht="14.4" x14ac:dyDescent="0.3">
      <c r="A38" s="12" t="s">
        <v>41</v>
      </c>
      <c r="B38" s="13">
        <f>SUM(B39:B47)</f>
        <v>226500</v>
      </c>
      <c r="C38" s="13">
        <f t="shared" ref="C38:G38" si="4">SUM(C39:C47)</f>
        <v>595843.16</v>
      </c>
      <c r="D38" s="13">
        <f t="shared" si="4"/>
        <v>822343.16</v>
      </c>
      <c r="E38" s="13">
        <f t="shared" si="4"/>
        <v>646888.37</v>
      </c>
      <c r="F38" s="13">
        <f t="shared" si="4"/>
        <v>646888.37</v>
      </c>
      <c r="G38" s="13">
        <f t="shared" si="4"/>
        <v>175454.79000000004</v>
      </c>
    </row>
    <row r="39" spans="1:7" ht="14.4" x14ac:dyDescent="0.3">
      <c r="A39" s="14" t="s">
        <v>42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</row>
    <row r="40" spans="1:7" ht="14.4" x14ac:dyDescent="0.3">
      <c r="A40" s="14" t="s">
        <v>43</v>
      </c>
      <c r="B40" s="13">
        <v>0</v>
      </c>
      <c r="C40" s="13">
        <v>0</v>
      </c>
      <c r="D40" s="13">
        <v>0</v>
      </c>
      <c r="E40" s="13">
        <v>0</v>
      </c>
      <c r="F40" s="13">
        <v>0</v>
      </c>
      <c r="G40" s="13">
        <v>0</v>
      </c>
    </row>
    <row r="41" spans="1:7" ht="14.4" x14ac:dyDescent="0.3">
      <c r="A41" s="14" t="s">
        <v>44</v>
      </c>
      <c r="B41" s="13">
        <v>0</v>
      </c>
      <c r="C41" s="13">
        <v>0</v>
      </c>
      <c r="D41" s="13">
        <v>0</v>
      </c>
      <c r="E41" s="13">
        <v>0</v>
      </c>
      <c r="F41" s="13">
        <v>0</v>
      </c>
      <c r="G41" s="13">
        <v>0</v>
      </c>
    </row>
    <row r="42" spans="1:7" ht="14.4" x14ac:dyDescent="0.3">
      <c r="A42" s="14" t="s">
        <v>45</v>
      </c>
      <c r="B42" s="13">
        <v>226500</v>
      </c>
      <c r="C42" s="13">
        <v>595843.16</v>
      </c>
      <c r="D42" s="13">
        <v>822343.16</v>
      </c>
      <c r="E42" s="13">
        <v>646888.37</v>
      </c>
      <c r="F42" s="13">
        <v>646888.37</v>
      </c>
      <c r="G42" s="13">
        <v>175454.79000000004</v>
      </c>
    </row>
    <row r="43" spans="1:7" ht="14.4" x14ac:dyDescent="0.3">
      <c r="A43" s="14" t="s">
        <v>46</v>
      </c>
      <c r="B43" s="13">
        <v>0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</row>
    <row r="44" spans="1:7" ht="14.4" x14ac:dyDescent="0.3">
      <c r="A44" s="14" t="s">
        <v>47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</row>
    <row r="45" spans="1:7" ht="14.4" x14ac:dyDescent="0.3">
      <c r="A45" s="14" t="s">
        <v>48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</row>
    <row r="46" spans="1:7" ht="14.4" x14ac:dyDescent="0.3">
      <c r="A46" s="14" t="s">
        <v>49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</row>
    <row r="47" spans="1:7" ht="14.4" x14ac:dyDescent="0.3">
      <c r="A47" s="14" t="s">
        <v>50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</row>
    <row r="48" spans="1:7" ht="14.4" x14ac:dyDescent="0.3">
      <c r="A48" s="12" t="s">
        <v>51</v>
      </c>
      <c r="B48" s="13">
        <f>SUM(B49:B57)</f>
        <v>500000</v>
      </c>
      <c r="C48" s="13">
        <f t="shared" ref="C48:G48" si="5">SUM(C49:C57)</f>
        <v>1054645</v>
      </c>
      <c r="D48" s="13">
        <f t="shared" si="5"/>
        <v>1554645</v>
      </c>
      <c r="E48" s="13">
        <f t="shared" si="5"/>
        <v>51201.290000000008</v>
      </c>
      <c r="F48" s="13">
        <f t="shared" si="5"/>
        <v>51201.290000000008</v>
      </c>
      <c r="G48" s="13">
        <f t="shared" si="5"/>
        <v>1503443.71</v>
      </c>
    </row>
    <row r="49" spans="1:7" ht="14.4" x14ac:dyDescent="0.3">
      <c r="A49" s="14" t="s">
        <v>52</v>
      </c>
      <c r="B49" s="13">
        <v>300000</v>
      </c>
      <c r="C49" s="13">
        <v>1128145</v>
      </c>
      <c r="D49" s="13">
        <v>1428145</v>
      </c>
      <c r="E49" s="13">
        <v>32001.02</v>
      </c>
      <c r="F49" s="13">
        <v>32001.02</v>
      </c>
      <c r="G49" s="13">
        <v>1396143.98</v>
      </c>
    </row>
    <row r="50" spans="1:7" ht="14.4" x14ac:dyDescent="0.3">
      <c r="A50" s="14" t="s">
        <v>53</v>
      </c>
      <c r="B50" s="13">
        <v>65000</v>
      </c>
      <c r="C50" s="13">
        <v>-47000</v>
      </c>
      <c r="D50" s="13">
        <v>18000</v>
      </c>
      <c r="E50" s="13">
        <v>14227</v>
      </c>
      <c r="F50" s="13">
        <v>14227</v>
      </c>
      <c r="G50" s="13">
        <v>3773</v>
      </c>
    </row>
    <row r="51" spans="1:7" ht="14.4" x14ac:dyDescent="0.3">
      <c r="A51" s="14" t="s">
        <v>54</v>
      </c>
      <c r="B51" s="13">
        <v>50000</v>
      </c>
      <c r="C51" s="13">
        <v>-41500</v>
      </c>
      <c r="D51" s="13">
        <v>8500</v>
      </c>
      <c r="E51" s="13">
        <v>4973.2700000000004</v>
      </c>
      <c r="F51" s="13">
        <v>4973.2700000000004</v>
      </c>
      <c r="G51" s="13">
        <v>3526.7299999999996</v>
      </c>
    </row>
    <row r="52" spans="1:7" ht="14.4" x14ac:dyDescent="0.3">
      <c r="A52" s="14" t="s">
        <v>55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</row>
    <row r="53" spans="1:7" ht="14.4" x14ac:dyDescent="0.3">
      <c r="A53" s="14" t="s">
        <v>56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</row>
    <row r="54" spans="1:7" ht="14.4" x14ac:dyDescent="0.3">
      <c r="A54" s="14" t="s">
        <v>57</v>
      </c>
      <c r="B54" s="13">
        <v>85000</v>
      </c>
      <c r="C54" s="13">
        <v>15000</v>
      </c>
      <c r="D54" s="13">
        <v>100000</v>
      </c>
      <c r="E54" s="13">
        <v>0</v>
      </c>
      <c r="F54" s="13">
        <v>0</v>
      </c>
      <c r="G54" s="13">
        <v>100000</v>
      </c>
    </row>
    <row r="55" spans="1:7" ht="14.4" x14ac:dyDescent="0.3">
      <c r="A55" s="14" t="s">
        <v>58</v>
      </c>
      <c r="B55" s="13">
        <v>0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</row>
    <row r="56" spans="1:7" ht="14.4" x14ac:dyDescent="0.3">
      <c r="A56" s="14" t="s">
        <v>59</v>
      </c>
      <c r="B56" s="13">
        <v>0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</row>
    <row r="57" spans="1:7" ht="14.4" x14ac:dyDescent="0.3">
      <c r="A57" s="14" t="s">
        <v>60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</row>
    <row r="58" spans="1:7" ht="14.4" x14ac:dyDescent="0.3">
      <c r="A58" s="12" t="s">
        <v>61</v>
      </c>
      <c r="B58" s="13">
        <f>SUM(B59:B61)</f>
        <v>0</v>
      </c>
      <c r="C58" s="13">
        <f t="shared" ref="C58:G58" si="6">SUM(C59:C61)</f>
        <v>0</v>
      </c>
      <c r="D58" s="13">
        <f t="shared" si="6"/>
        <v>0</v>
      </c>
      <c r="E58" s="13">
        <f t="shared" si="6"/>
        <v>0</v>
      </c>
      <c r="F58" s="13">
        <f t="shared" si="6"/>
        <v>0</v>
      </c>
      <c r="G58" s="13">
        <f t="shared" si="6"/>
        <v>0</v>
      </c>
    </row>
    <row r="59" spans="1:7" ht="14.4" x14ac:dyDescent="0.3">
      <c r="A59" s="14" t="s">
        <v>62</v>
      </c>
      <c r="B59" s="13">
        <v>0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</row>
    <row r="60" spans="1:7" ht="14.4" x14ac:dyDescent="0.3">
      <c r="A60" s="14" t="s">
        <v>63</v>
      </c>
      <c r="B60" s="13">
        <v>0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</row>
    <row r="61" spans="1:7" ht="14.4" x14ac:dyDescent="0.3">
      <c r="A61" s="14" t="s">
        <v>64</v>
      </c>
      <c r="B61" s="13">
        <v>0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</row>
    <row r="62" spans="1:7" ht="14.4" x14ac:dyDescent="0.3">
      <c r="A62" s="12" t="s">
        <v>65</v>
      </c>
      <c r="B62" s="13">
        <f>SUM(B63:B67,B69:B70)</f>
        <v>0</v>
      </c>
      <c r="C62" s="13">
        <f t="shared" ref="C62:G62" si="7">SUM(C63:C67,C69:C70)</f>
        <v>672713.31</v>
      </c>
      <c r="D62" s="13">
        <f t="shared" si="7"/>
        <v>672713.31</v>
      </c>
      <c r="E62" s="13">
        <f t="shared" si="7"/>
        <v>0</v>
      </c>
      <c r="F62" s="13">
        <f t="shared" si="7"/>
        <v>0</v>
      </c>
      <c r="G62" s="13">
        <f t="shared" si="7"/>
        <v>672713.31</v>
      </c>
    </row>
    <row r="63" spans="1:7" ht="14.4" x14ac:dyDescent="0.3">
      <c r="A63" s="14" t="s">
        <v>66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</row>
    <row r="64" spans="1:7" ht="14.4" x14ac:dyDescent="0.3">
      <c r="A64" s="14" t="s">
        <v>67</v>
      </c>
      <c r="B64" s="13">
        <v>0</v>
      </c>
      <c r="C64" s="13">
        <v>0</v>
      </c>
      <c r="D64" s="13">
        <v>0</v>
      </c>
      <c r="E64" s="13">
        <v>0</v>
      </c>
      <c r="F64" s="13">
        <v>0</v>
      </c>
      <c r="G64" s="13">
        <v>0</v>
      </c>
    </row>
    <row r="65" spans="1:7" ht="14.4" x14ac:dyDescent="0.3">
      <c r="A65" s="14" t="s">
        <v>68</v>
      </c>
      <c r="B65" s="13">
        <v>0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</row>
    <row r="66" spans="1:7" ht="14.4" x14ac:dyDescent="0.3">
      <c r="A66" s="14" t="s">
        <v>69</v>
      </c>
      <c r="B66" s="13">
        <v>0</v>
      </c>
      <c r="C66" s="13">
        <v>0</v>
      </c>
      <c r="D66" s="13">
        <v>0</v>
      </c>
      <c r="E66" s="13">
        <v>0</v>
      </c>
      <c r="F66" s="13">
        <v>0</v>
      </c>
      <c r="G66" s="13">
        <v>0</v>
      </c>
    </row>
    <row r="67" spans="1:7" ht="14.4" x14ac:dyDescent="0.3">
      <c r="A67" s="14" t="s">
        <v>70</v>
      </c>
      <c r="B67" s="13">
        <v>0</v>
      </c>
      <c r="C67" s="13">
        <v>0</v>
      </c>
      <c r="D67" s="13">
        <v>0</v>
      </c>
      <c r="E67" s="13">
        <v>0</v>
      </c>
      <c r="F67" s="13">
        <v>0</v>
      </c>
      <c r="G67" s="13">
        <v>0</v>
      </c>
    </row>
    <row r="68" spans="1:7" ht="14.4" x14ac:dyDescent="0.3">
      <c r="A68" s="14" t="s">
        <v>71</v>
      </c>
      <c r="B68" s="13">
        <v>0</v>
      </c>
      <c r="C68" s="13">
        <v>0</v>
      </c>
      <c r="D68" s="13">
        <v>0</v>
      </c>
      <c r="E68" s="13">
        <v>0</v>
      </c>
      <c r="F68" s="13">
        <v>0</v>
      </c>
      <c r="G68" s="13">
        <v>0</v>
      </c>
    </row>
    <row r="69" spans="1:7" ht="14.4" x14ac:dyDescent="0.3">
      <c r="A69" s="14" t="s">
        <v>72</v>
      </c>
      <c r="B69" s="13">
        <v>0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</row>
    <row r="70" spans="1:7" ht="14.4" x14ac:dyDescent="0.3">
      <c r="A70" s="14" t="s">
        <v>73</v>
      </c>
      <c r="B70" s="13">
        <v>0</v>
      </c>
      <c r="C70" s="13">
        <v>672713.31</v>
      </c>
      <c r="D70" s="13">
        <v>672713.31</v>
      </c>
      <c r="E70" s="13">
        <v>0</v>
      </c>
      <c r="F70" s="13">
        <v>0</v>
      </c>
      <c r="G70" s="13">
        <v>672713.31</v>
      </c>
    </row>
    <row r="71" spans="1:7" ht="14.4" x14ac:dyDescent="0.3">
      <c r="A71" s="12" t="s">
        <v>74</v>
      </c>
      <c r="B71" s="13">
        <f>SUM(B72:B74)</f>
        <v>0</v>
      </c>
      <c r="C71" s="13">
        <f t="shared" ref="C71:G71" si="8">SUM(C72:C74)</f>
        <v>0</v>
      </c>
      <c r="D71" s="13">
        <f t="shared" si="8"/>
        <v>0</v>
      </c>
      <c r="E71" s="13">
        <f t="shared" si="8"/>
        <v>0</v>
      </c>
      <c r="F71" s="13">
        <f t="shared" si="8"/>
        <v>0</v>
      </c>
      <c r="G71" s="13">
        <f t="shared" si="8"/>
        <v>0</v>
      </c>
    </row>
    <row r="72" spans="1:7" ht="14.4" x14ac:dyDescent="0.3">
      <c r="A72" s="14" t="s">
        <v>75</v>
      </c>
      <c r="B72" s="13">
        <v>0</v>
      </c>
      <c r="C72" s="13">
        <v>0</v>
      </c>
      <c r="D72" s="13">
        <v>0</v>
      </c>
      <c r="E72" s="13">
        <v>0</v>
      </c>
      <c r="F72" s="13">
        <v>0</v>
      </c>
      <c r="G72" s="13">
        <v>0</v>
      </c>
    </row>
    <row r="73" spans="1:7" ht="14.4" x14ac:dyDescent="0.3">
      <c r="A73" s="14" t="s">
        <v>76</v>
      </c>
      <c r="B73" s="13">
        <v>0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</row>
    <row r="74" spans="1:7" ht="14.4" x14ac:dyDescent="0.3">
      <c r="A74" s="14" t="s">
        <v>77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</row>
    <row r="75" spans="1:7" ht="14.4" x14ac:dyDescent="0.3">
      <c r="A75" s="12" t="s">
        <v>78</v>
      </c>
      <c r="B75" s="13">
        <f>SUM(B76:B82)</f>
        <v>0</v>
      </c>
      <c r="C75" s="13">
        <f t="shared" ref="C75:G75" si="9">SUM(C76:C82)</f>
        <v>0</v>
      </c>
      <c r="D75" s="13">
        <f t="shared" si="9"/>
        <v>0</v>
      </c>
      <c r="E75" s="13">
        <f t="shared" si="9"/>
        <v>0</v>
      </c>
      <c r="F75" s="13">
        <f t="shared" si="9"/>
        <v>0</v>
      </c>
      <c r="G75" s="13">
        <f t="shared" si="9"/>
        <v>0</v>
      </c>
    </row>
    <row r="76" spans="1:7" ht="14.4" x14ac:dyDescent="0.3">
      <c r="A76" s="14" t="s">
        <v>79</v>
      </c>
      <c r="B76" s="13">
        <v>0</v>
      </c>
      <c r="C76" s="13">
        <v>0</v>
      </c>
      <c r="D76" s="13">
        <v>0</v>
      </c>
      <c r="E76" s="13">
        <v>0</v>
      </c>
      <c r="F76" s="13">
        <v>0</v>
      </c>
      <c r="G76" s="13">
        <v>0</v>
      </c>
    </row>
    <row r="77" spans="1:7" ht="14.4" x14ac:dyDescent="0.3">
      <c r="A77" s="14" t="s">
        <v>80</v>
      </c>
      <c r="B77" s="13">
        <v>0</v>
      </c>
      <c r="C77" s="13">
        <v>0</v>
      </c>
      <c r="D77" s="13">
        <v>0</v>
      </c>
      <c r="E77" s="13">
        <v>0</v>
      </c>
      <c r="F77" s="13">
        <v>0</v>
      </c>
      <c r="G77" s="13">
        <v>0</v>
      </c>
    </row>
    <row r="78" spans="1:7" ht="14.4" x14ac:dyDescent="0.3">
      <c r="A78" s="14" t="s">
        <v>81</v>
      </c>
      <c r="B78" s="13">
        <v>0</v>
      </c>
      <c r="C78" s="13">
        <v>0</v>
      </c>
      <c r="D78" s="13">
        <v>0</v>
      </c>
      <c r="E78" s="13">
        <v>0</v>
      </c>
      <c r="F78" s="13">
        <v>0</v>
      </c>
      <c r="G78" s="13">
        <v>0</v>
      </c>
    </row>
    <row r="79" spans="1:7" ht="14.4" x14ac:dyDescent="0.3">
      <c r="A79" s="14" t="s">
        <v>82</v>
      </c>
      <c r="B79" s="13">
        <v>0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</row>
    <row r="80" spans="1:7" ht="14.4" x14ac:dyDescent="0.3">
      <c r="A80" s="14" t="s">
        <v>83</v>
      </c>
      <c r="B80" s="13">
        <v>0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</row>
    <row r="81" spans="1:7" ht="14.4" x14ac:dyDescent="0.3">
      <c r="A81" s="14" t="s">
        <v>84</v>
      </c>
      <c r="B81" s="13">
        <v>0</v>
      </c>
      <c r="C81" s="13">
        <v>0</v>
      </c>
      <c r="D81" s="13">
        <v>0</v>
      </c>
      <c r="E81" s="13">
        <v>0</v>
      </c>
      <c r="F81" s="13">
        <v>0</v>
      </c>
      <c r="G81" s="13">
        <v>0</v>
      </c>
    </row>
    <row r="82" spans="1:7" ht="14.4" x14ac:dyDescent="0.3">
      <c r="A82" s="14" t="s">
        <v>85</v>
      </c>
      <c r="B82" s="13">
        <v>0</v>
      </c>
      <c r="C82" s="13">
        <v>0</v>
      </c>
      <c r="D82" s="13">
        <v>0</v>
      </c>
      <c r="E82" s="13">
        <v>0</v>
      </c>
      <c r="F82" s="13">
        <v>0</v>
      </c>
      <c r="G82" s="13">
        <v>0</v>
      </c>
    </row>
    <row r="83" spans="1:7" ht="14.4" x14ac:dyDescent="0.3">
      <c r="A83" s="15"/>
      <c r="B83" s="16"/>
      <c r="C83" s="16"/>
      <c r="D83" s="16"/>
      <c r="E83" s="16"/>
      <c r="F83" s="16"/>
      <c r="G83" s="16"/>
    </row>
    <row r="84" spans="1:7" ht="14.4" x14ac:dyDescent="0.3">
      <c r="A84" s="17" t="s">
        <v>86</v>
      </c>
      <c r="B84" s="11">
        <f>SUM(B85,B93,B103,B113,B123,B133,B137,B146,B150)</f>
        <v>0</v>
      </c>
      <c r="C84" s="11">
        <f t="shared" ref="C84:G84" si="10">SUM(C85,C93,C103,C113,C123,C133,C137,C146,C150)</f>
        <v>14272627.559999999</v>
      </c>
      <c r="D84" s="11">
        <f t="shared" si="10"/>
        <v>14272627.559999999</v>
      </c>
      <c r="E84" s="11">
        <f t="shared" si="10"/>
        <v>7148340.8099999996</v>
      </c>
      <c r="F84" s="11">
        <f t="shared" si="10"/>
        <v>7122820.8099999996</v>
      </c>
      <c r="G84" s="11">
        <f t="shared" si="10"/>
        <v>7124286.7499999981</v>
      </c>
    </row>
    <row r="85" spans="1:7" ht="14.4" x14ac:dyDescent="0.3">
      <c r="A85" s="12" t="s">
        <v>13</v>
      </c>
      <c r="B85" s="13">
        <f>SUM(B86:B92)</f>
        <v>0</v>
      </c>
      <c r="C85" s="13">
        <f t="shared" ref="C85:G85" si="11">SUM(C86:C92)</f>
        <v>10332190.389999999</v>
      </c>
      <c r="D85" s="13">
        <f t="shared" si="11"/>
        <v>10332190.389999999</v>
      </c>
      <c r="E85" s="13">
        <f t="shared" si="11"/>
        <v>5024977.6899999995</v>
      </c>
      <c r="F85" s="13">
        <f t="shared" si="11"/>
        <v>5024977.6899999995</v>
      </c>
      <c r="G85" s="13">
        <f t="shared" si="11"/>
        <v>5307212.6999999993</v>
      </c>
    </row>
    <row r="86" spans="1:7" ht="14.4" x14ac:dyDescent="0.3">
      <c r="A86" s="14" t="s">
        <v>14</v>
      </c>
      <c r="B86" s="18">
        <v>0</v>
      </c>
      <c r="C86" s="18">
        <v>4771316</v>
      </c>
      <c r="D86" s="19">
        <f t="shared" ref="D86:D92" si="12">B86+C86</f>
        <v>4771316</v>
      </c>
      <c r="E86" s="18">
        <v>3324324.51</v>
      </c>
      <c r="F86" s="18">
        <v>3324324.51</v>
      </c>
      <c r="G86" s="18">
        <f t="shared" ref="G86:G92" si="13">D86-E86</f>
        <v>1446991.4900000002</v>
      </c>
    </row>
    <row r="87" spans="1:7" ht="14.4" x14ac:dyDescent="0.3">
      <c r="A87" s="14" t="s">
        <v>15</v>
      </c>
      <c r="B87" s="18">
        <v>0</v>
      </c>
      <c r="C87" s="18">
        <v>2345296.38</v>
      </c>
      <c r="D87" s="19">
        <f t="shared" si="12"/>
        <v>2345296.38</v>
      </c>
      <c r="E87" s="18">
        <v>0</v>
      </c>
      <c r="F87" s="18">
        <v>0</v>
      </c>
      <c r="G87" s="18">
        <f t="shared" si="13"/>
        <v>2345296.38</v>
      </c>
    </row>
    <row r="88" spans="1:7" ht="14.4" x14ac:dyDescent="0.3">
      <c r="A88" s="14" t="s">
        <v>16</v>
      </c>
      <c r="B88" s="18">
        <v>0</v>
      </c>
      <c r="C88" s="18">
        <v>307685.15000000002</v>
      </c>
      <c r="D88" s="19">
        <f t="shared" si="12"/>
        <v>307685.15000000002</v>
      </c>
      <c r="E88" s="18">
        <v>0</v>
      </c>
      <c r="F88" s="18">
        <v>0</v>
      </c>
      <c r="G88" s="18">
        <f t="shared" si="13"/>
        <v>307685.15000000002</v>
      </c>
    </row>
    <row r="89" spans="1:7" ht="14.4" x14ac:dyDescent="0.3">
      <c r="A89" s="14" t="s">
        <v>17</v>
      </c>
      <c r="B89" s="18">
        <v>0</v>
      </c>
      <c r="C89" s="18">
        <v>1758348.33</v>
      </c>
      <c r="D89" s="19">
        <f t="shared" si="12"/>
        <v>1758348.33</v>
      </c>
      <c r="E89" s="18">
        <v>857987.13</v>
      </c>
      <c r="F89" s="18">
        <v>857987.13</v>
      </c>
      <c r="G89" s="18">
        <f t="shared" si="13"/>
        <v>900361.20000000007</v>
      </c>
    </row>
    <row r="90" spans="1:7" ht="14.4" x14ac:dyDescent="0.3">
      <c r="A90" s="14" t="s">
        <v>18</v>
      </c>
      <c r="B90" s="18">
        <v>0</v>
      </c>
      <c r="C90" s="18">
        <v>1149544.53</v>
      </c>
      <c r="D90" s="19">
        <f t="shared" si="12"/>
        <v>1149544.53</v>
      </c>
      <c r="E90" s="18">
        <v>842666.05</v>
      </c>
      <c r="F90" s="18">
        <v>842666.05</v>
      </c>
      <c r="G90" s="18">
        <f t="shared" si="13"/>
        <v>306878.48</v>
      </c>
    </row>
    <row r="91" spans="1:7" ht="14.4" x14ac:dyDescent="0.3">
      <c r="A91" s="14" t="s">
        <v>19</v>
      </c>
      <c r="B91" s="18">
        <v>0</v>
      </c>
      <c r="C91" s="18">
        <v>0</v>
      </c>
      <c r="D91" s="19">
        <f t="shared" si="12"/>
        <v>0</v>
      </c>
      <c r="E91" s="18">
        <v>0</v>
      </c>
      <c r="F91" s="18">
        <v>0</v>
      </c>
      <c r="G91" s="18">
        <f t="shared" si="13"/>
        <v>0</v>
      </c>
    </row>
    <row r="92" spans="1:7" ht="14.4" x14ac:dyDescent="0.3">
      <c r="A92" s="14" t="s">
        <v>20</v>
      </c>
      <c r="B92" s="18">
        <v>0</v>
      </c>
      <c r="C92" s="18">
        <v>0</v>
      </c>
      <c r="D92" s="19">
        <f t="shared" si="12"/>
        <v>0</v>
      </c>
      <c r="E92" s="18">
        <v>0</v>
      </c>
      <c r="F92" s="18">
        <v>0</v>
      </c>
      <c r="G92" s="18">
        <f t="shared" si="13"/>
        <v>0</v>
      </c>
    </row>
    <row r="93" spans="1:7" ht="14.4" x14ac:dyDescent="0.3">
      <c r="A93" s="12" t="s">
        <v>21</v>
      </c>
      <c r="B93" s="13">
        <f>SUM(B94:B102)</f>
        <v>0</v>
      </c>
      <c r="C93" s="13">
        <f t="shared" ref="C93:G93" si="14">SUM(C94:C102)</f>
        <v>919260.42</v>
      </c>
      <c r="D93" s="13">
        <f t="shared" si="14"/>
        <v>919260.42</v>
      </c>
      <c r="E93" s="13">
        <f t="shared" si="14"/>
        <v>496988.82</v>
      </c>
      <c r="F93" s="13">
        <f t="shared" si="14"/>
        <v>496988.82</v>
      </c>
      <c r="G93" s="13">
        <f t="shared" si="14"/>
        <v>422271.60000000003</v>
      </c>
    </row>
    <row r="94" spans="1:7" ht="14.4" x14ac:dyDescent="0.3">
      <c r="A94" s="14" t="s">
        <v>22</v>
      </c>
      <c r="B94" s="18">
        <v>0</v>
      </c>
      <c r="C94" s="18">
        <v>247584.48</v>
      </c>
      <c r="D94" s="19">
        <f t="shared" ref="D94:D102" si="15">B94+C94</f>
        <v>247584.48</v>
      </c>
      <c r="E94" s="18">
        <v>129066.93</v>
      </c>
      <c r="F94" s="18">
        <v>129066.93</v>
      </c>
      <c r="G94" s="18">
        <f t="shared" ref="G94:G102" si="16">D94-E94</f>
        <v>118517.55000000002</v>
      </c>
    </row>
    <row r="95" spans="1:7" ht="14.4" x14ac:dyDescent="0.3">
      <c r="A95" s="14" t="s">
        <v>23</v>
      </c>
      <c r="B95" s="18">
        <v>0</v>
      </c>
      <c r="C95" s="18">
        <v>44000</v>
      </c>
      <c r="D95" s="19">
        <f t="shared" si="15"/>
        <v>44000</v>
      </c>
      <c r="E95" s="18">
        <v>24497.17</v>
      </c>
      <c r="F95" s="18">
        <v>24497.17</v>
      </c>
      <c r="G95" s="18">
        <f t="shared" si="16"/>
        <v>19502.830000000002</v>
      </c>
    </row>
    <row r="96" spans="1:7" ht="14.4" x14ac:dyDescent="0.3">
      <c r="A96" s="14" t="s">
        <v>24</v>
      </c>
      <c r="B96" s="18">
        <v>0</v>
      </c>
      <c r="C96" s="18">
        <v>0</v>
      </c>
      <c r="D96" s="19">
        <f t="shared" si="15"/>
        <v>0</v>
      </c>
      <c r="E96" s="18">
        <v>0</v>
      </c>
      <c r="F96" s="18">
        <v>0</v>
      </c>
      <c r="G96" s="18">
        <f t="shared" si="16"/>
        <v>0</v>
      </c>
    </row>
    <row r="97" spans="1:7" ht="14.4" x14ac:dyDescent="0.3">
      <c r="A97" s="14" t="s">
        <v>25</v>
      </c>
      <c r="B97" s="18">
        <v>0</v>
      </c>
      <c r="C97" s="18">
        <v>132277.98000000001</v>
      </c>
      <c r="D97" s="19">
        <f t="shared" si="15"/>
        <v>132277.98000000001</v>
      </c>
      <c r="E97" s="18">
        <v>101088.98</v>
      </c>
      <c r="F97" s="18">
        <v>101088.98</v>
      </c>
      <c r="G97" s="18">
        <f t="shared" si="16"/>
        <v>31189.000000000015</v>
      </c>
    </row>
    <row r="98" spans="1:7" ht="14.4" x14ac:dyDescent="0.3">
      <c r="A98" s="20" t="s">
        <v>26</v>
      </c>
      <c r="B98" s="18">
        <v>0</v>
      </c>
      <c r="C98" s="18">
        <v>31093.03</v>
      </c>
      <c r="D98" s="19">
        <f t="shared" si="15"/>
        <v>31093.03</v>
      </c>
      <c r="E98" s="18">
        <v>4518.2</v>
      </c>
      <c r="F98" s="18">
        <v>4518.2</v>
      </c>
      <c r="G98" s="18">
        <f t="shared" si="16"/>
        <v>26574.829999999998</v>
      </c>
    </row>
    <row r="99" spans="1:7" ht="14.4" x14ac:dyDescent="0.3">
      <c r="A99" s="14" t="s">
        <v>27</v>
      </c>
      <c r="B99" s="18">
        <v>0</v>
      </c>
      <c r="C99" s="18">
        <v>270000</v>
      </c>
      <c r="D99" s="19">
        <f t="shared" si="15"/>
        <v>270000</v>
      </c>
      <c r="E99" s="18">
        <v>147741.46</v>
      </c>
      <c r="F99" s="18">
        <v>147741.46</v>
      </c>
      <c r="G99" s="18">
        <f t="shared" si="16"/>
        <v>122258.54000000001</v>
      </c>
    </row>
    <row r="100" spans="1:7" ht="14.4" x14ac:dyDescent="0.3">
      <c r="A100" s="14" t="s">
        <v>28</v>
      </c>
      <c r="B100" s="18">
        <v>0</v>
      </c>
      <c r="C100" s="18">
        <v>47593.81</v>
      </c>
      <c r="D100" s="19">
        <f t="shared" si="15"/>
        <v>47593.81</v>
      </c>
      <c r="E100" s="18">
        <v>33591.410000000003</v>
      </c>
      <c r="F100" s="18">
        <v>33591.410000000003</v>
      </c>
      <c r="G100" s="18">
        <f t="shared" si="16"/>
        <v>14002.399999999994</v>
      </c>
    </row>
    <row r="101" spans="1:7" ht="14.4" x14ac:dyDescent="0.3">
      <c r="A101" s="14" t="s">
        <v>29</v>
      </c>
      <c r="B101" s="18">
        <v>0</v>
      </c>
      <c r="C101" s="18">
        <v>0</v>
      </c>
      <c r="D101" s="19">
        <f t="shared" si="15"/>
        <v>0</v>
      </c>
      <c r="E101" s="18">
        <v>0</v>
      </c>
      <c r="F101" s="18">
        <v>0</v>
      </c>
      <c r="G101" s="18">
        <f t="shared" si="16"/>
        <v>0</v>
      </c>
    </row>
    <row r="102" spans="1:7" ht="14.4" x14ac:dyDescent="0.3">
      <c r="A102" s="14" t="s">
        <v>30</v>
      </c>
      <c r="B102" s="18">
        <v>0</v>
      </c>
      <c r="C102" s="18">
        <v>146711.12</v>
      </c>
      <c r="D102" s="19">
        <f t="shared" si="15"/>
        <v>146711.12</v>
      </c>
      <c r="E102" s="18">
        <v>56484.67</v>
      </c>
      <c r="F102" s="18">
        <v>56484.67</v>
      </c>
      <c r="G102" s="18">
        <f t="shared" si="16"/>
        <v>90226.45</v>
      </c>
    </row>
    <row r="103" spans="1:7" ht="14.4" x14ac:dyDescent="0.3">
      <c r="A103" s="12" t="s">
        <v>31</v>
      </c>
      <c r="B103" s="13">
        <f>SUM(B104:B112)</f>
        <v>0</v>
      </c>
      <c r="C103" s="13">
        <f>SUM(C104:C112)</f>
        <v>2999856.7399999998</v>
      </c>
      <c r="D103" s="13">
        <f t="shared" ref="D103:G103" si="17">SUM(D104:D112)</f>
        <v>2999856.7399999998</v>
      </c>
      <c r="E103" s="13">
        <f t="shared" si="17"/>
        <v>1626374.2999999998</v>
      </c>
      <c r="F103" s="13">
        <f t="shared" si="17"/>
        <v>1600854.2999999998</v>
      </c>
      <c r="G103" s="13">
        <f t="shared" si="17"/>
        <v>1373482.44</v>
      </c>
    </row>
    <row r="104" spans="1:7" ht="14.4" x14ac:dyDescent="0.3">
      <c r="A104" s="14" t="s">
        <v>32</v>
      </c>
      <c r="B104" s="13">
        <v>0</v>
      </c>
      <c r="C104" s="13">
        <v>418529.16</v>
      </c>
      <c r="D104" s="13">
        <v>418529.16</v>
      </c>
      <c r="E104" s="13">
        <v>242867.38</v>
      </c>
      <c r="F104" s="13">
        <v>242867.38</v>
      </c>
      <c r="G104" s="13">
        <v>175661.77999999997</v>
      </c>
    </row>
    <row r="105" spans="1:7" ht="14.4" x14ac:dyDescent="0.3">
      <c r="A105" s="14" t="s">
        <v>33</v>
      </c>
      <c r="B105" s="13">
        <v>0</v>
      </c>
      <c r="C105" s="13">
        <v>60000</v>
      </c>
      <c r="D105" s="13">
        <v>60000</v>
      </c>
      <c r="E105" s="13">
        <v>60000</v>
      </c>
      <c r="F105" s="13">
        <v>60000</v>
      </c>
      <c r="G105" s="13">
        <v>0</v>
      </c>
    </row>
    <row r="106" spans="1:7" ht="14.4" x14ac:dyDescent="0.3">
      <c r="A106" s="14" t="s">
        <v>34</v>
      </c>
      <c r="B106" s="13">
        <v>0</v>
      </c>
      <c r="C106" s="13">
        <v>601475.53</v>
      </c>
      <c r="D106" s="13">
        <v>601475.53</v>
      </c>
      <c r="E106" s="13">
        <v>255336</v>
      </c>
      <c r="F106" s="13">
        <v>255336</v>
      </c>
      <c r="G106" s="13">
        <v>346139.53</v>
      </c>
    </row>
    <row r="107" spans="1:7" ht="14.4" x14ac:dyDescent="0.3">
      <c r="A107" s="14" t="s">
        <v>35</v>
      </c>
      <c r="B107" s="13">
        <v>0</v>
      </c>
      <c r="C107" s="13">
        <v>249289.27</v>
      </c>
      <c r="D107" s="13">
        <v>249289.27</v>
      </c>
      <c r="E107" s="13">
        <v>206520.57</v>
      </c>
      <c r="F107" s="13">
        <v>206520.57</v>
      </c>
      <c r="G107" s="13">
        <v>42768.699999999983</v>
      </c>
    </row>
    <row r="108" spans="1:7" ht="14.4" x14ac:dyDescent="0.3">
      <c r="A108" s="14" t="s">
        <v>36</v>
      </c>
      <c r="B108" s="13">
        <v>0</v>
      </c>
      <c r="C108" s="13">
        <v>811904.36</v>
      </c>
      <c r="D108" s="13">
        <v>811904.36</v>
      </c>
      <c r="E108" s="13">
        <v>430006.2</v>
      </c>
      <c r="F108" s="13">
        <v>430006.2</v>
      </c>
      <c r="G108" s="13">
        <v>381898.16</v>
      </c>
    </row>
    <row r="109" spans="1:7" ht="14.4" x14ac:dyDescent="0.3">
      <c r="A109" s="14" t="s">
        <v>37</v>
      </c>
      <c r="B109" s="13">
        <v>0</v>
      </c>
      <c r="C109" s="13">
        <v>200000</v>
      </c>
      <c r="D109" s="13">
        <v>200000</v>
      </c>
      <c r="E109" s="13">
        <v>173141.67</v>
      </c>
      <c r="F109" s="13">
        <v>147621.67000000001</v>
      </c>
      <c r="G109" s="13">
        <v>26858.329999999987</v>
      </c>
    </row>
    <row r="110" spans="1:7" ht="14.4" x14ac:dyDescent="0.3">
      <c r="A110" s="14" t="s">
        <v>38</v>
      </c>
      <c r="B110" s="13">
        <v>0</v>
      </c>
      <c r="C110" s="13">
        <v>154253.64000000001</v>
      </c>
      <c r="D110" s="13">
        <v>154253.64000000001</v>
      </c>
      <c r="E110" s="13">
        <v>81229.149999999994</v>
      </c>
      <c r="F110" s="13">
        <v>81229.149999999994</v>
      </c>
      <c r="G110" s="13">
        <v>73024.49000000002</v>
      </c>
    </row>
    <row r="111" spans="1:7" ht="14.4" x14ac:dyDescent="0.3">
      <c r="A111" s="14" t="s">
        <v>39</v>
      </c>
      <c r="B111" s="13">
        <v>0</v>
      </c>
      <c r="C111" s="13">
        <v>126634.15</v>
      </c>
      <c r="D111" s="13">
        <v>126634.15</v>
      </c>
      <c r="E111" s="13">
        <v>4381</v>
      </c>
      <c r="F111" s="13">
        <v>4381</v>
      </c>
      <c r="G111" s="13">
        <v>122253.15</v>
      </c>
    </row>
    <row r="112" spans="1:7" ht="14.4" x14ac:dyDescent="0.3">
      <c r="A112" s="14" t="s">
        <v>40</v>
      </c>
      <c r="B112" s="13">
        <v>0</v>
      </c>
      <c r="C112" s="13">
        <v>377770.63</v>
      </c>
      <c r="D112" s="13">
        <v>377770.63</v>
      </c>
      <c r="E112" s="13">
        <v>172892.33</v>
      </c>
      <c r="F112" s="13">
        <v>172892.33</v>
      </c>
      <c r="G112" s="13">
        <v>204878.30000000002</v>
      </c>
    </row>
    <row r="113" spans="1:7" ht="14.4" x14ac:dyDescent="0.3">
      <c r="A113" s="12" t="s">
        <v>41</v>
      </c>
      <c r="B113" s="13">
        <f>SUM(B114:B122)</f>
        <v>0</v>
      </c>
      <c r="C113" s="13">
        <f t="shared" ref="C113:G113" si="18">SUM(C114:C122)</f>
        <v>0</v>
      </c>
      <c r="D113" s="13">
        <f t="shared" si="18"/>
        <v>0</v>
      </c>
      <c r="E113" s="13">
        <f t="shared" si="18"/>
        <v>0</v>
      </c>
      <c r="F113" s="13">
        <f t="shared" si="18"/>
        <v>0</v>
      </c>
      <c r="G113" s="13">
        <f t="shared" si="18"/>
        <v>0</v>
      </c>
    </row>
    <row r="114" spans="1:7" ht="14.4" x14ac:dyDescent="0.3">
      <c r="A114" s="14" t="s">
        <v>42</v>
      </c>
      <c r="B114" s="13">
        <v>0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</row>
    <row r="115" spans="1:7" ht="14.4" x14ac:dyDescent="0.3">
      <c r="A115" s="14" t="s">
        <v>43</v>
      </c>
      <c r="B115" s="13">
        <v>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</row>
    <row r="116" spans="1:7" ht="14.4" x14ac:dyDescent="0.3">
      <c r="A116" s="14" t="s">
        <v>44</v>
      </c>
      <c r="B116" s="13">
        <v>0</v>
      </c>
      <c r="C116" s="13">
        <v>0</v>
      </c>
      <c r="D116" s="13">
        <v>0</v>
      </c>
      <c r="E116" s="13">
        <v>0</v>
      </c>
      <c r="F116" s="13">
        <v>0</v>
      </c>
      <c r="G116" s="13">
        <v>0</v>
      </c>
    </row>
    <row r="117" spans="1:7" ht="14.4" x14ac:dyDescent="0.3">
      <c r="A117" s="14" t="s">
        <v>45</v>
      </c>
      <c r="B117" s="13">
        <v>0</v>
      </c>
      <c r="C117" s="13">
        <v>0</v>
      </c>
      <c r="D117" s="13">
        <v>0</v>
      </c>
      <c r="E117" s="13">
        <v>0</v>
      </c>
      <c r="F117" s="13">
        <v>0</v>
      </c>
      <c r="G117" s="13">
        <v>0</v>
      </c>
    </row>
    <row r="118" spans="1:7" ht="14.4" x14ac:dyDescent="0.3">
      <c r="A118" s="14" t="s">
        <v>46</v>
      </c>
      <c r="B118" s="13">
        <v>0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</row>
    <row r="119" spans="1:7" ht="14.4" x14ac:dyDescent="0.3">
      <c r="A119" s="14" t="s">
        <v>47</v>
      </c>
      <c r="B119" s="13">
        <v>0</v>
      </c>
      <c r="C119" s="13">
        <v>0</v>
      </c>
      <c r="D119" s="13">
        <v>0</v>
      </c>
      <c r="E119" s="13">
        <v>0</v>
      </c>
      <c r="F119" s="13">
        <v>0</v>
      </c>
      <c r="G119" s="13">
        <v>0</v>
      </c>
    </row>
    <row r="120" spans="1:7" ht="14.4" x14ac:dyDescent="0.3">
      <c r="A120" s="14" t="s">
        <v>48</v>
      </c>
      <c r="B120" s="13">
        <v>0</v>
      </c>
      <c r="C120" s="13">
        <v>0</v>
      </c>
      <c r="D120" s="13">
        <v>0</v>
      </c>
      <c r="E120" s="13">
        <v>0</v>
      </c>
      <c r="F120" s="13">
        <v>0</v>
      </c>
      <c r="G120" s="13">
        <v>0</v>
      </c>
    </row>
    <row r="121" spans="1:7" ht="14.4" x14ac:dyDescent="0.3">
      <c r="A121" s="14" t="s">
        <v>49</v>
      </c>
      <c r="B121" s="13">
        <v>0</v>
      </c>
      <c r="C121" s="13">
        <v>0</v>
      </c>
      <c r="D121" s="13">
        <v>0</v>
      </c>
      <c r="E121" s="13">
        <v>0</v>
      </c>
      <c r="F121" s="13">
        <v>0</v>
      </c>
      <c r="G121" s="13">
        <v>0</v>
      </c>
    </row>
    <row r="122" spans="1:7" ht="14.4" x14ac:dyDescent="0.3">
      <c r="A122" s="14" t="s">
        <v>50</v>
      </c>
      <c r="B122" s="13">
        <v>0</v>
      </c>
      <c r="C122" s="13">
        <v>0</v>
      </c>
      <c r="D122" s="13">
        <v>0</v>
      </c>
      <c r="E122" s="13">
        <v>0</v>
      </c>
      <c r="F122" s="13">
        <v>0</v>
      </c>
      <c r="G122" s="13">
        <v>0</v>
      </c>
    </row>
    <row r="123" spans="1:7" ht="14.4" x14ac:dyDescent="0.3">
      <c r="A123" s="12" t="s">
        <v>51</v>
      </c>
      <c r="B123" s="13">
        <f>SUM(B124:B132)</f>
        <v>0</v>
      </c>
      <c r="C123" s="13">
        <f t="shared" ref="C123:G123" si="19">SUM(C124:C132)</f>
        <v>12000</v>
      </c>
      <c r="D123" s="13">
        <f t="shared" si="19"/>
        <v>12000</v>
      </c>
      <c r="E123" s="13">
        <f t="shared" si="19"/>
        <v>0</v>
      </c>
      <c r="F123" s="13">
        <f t="shared" si="19"/>
        <v>0</v>
      </c>
      <c r="G123" s="13">
        <f t="shared" si="19"/>
        <v>12000</v>
      </c>
    </row>
    <row r="124" spans="1:7" ht="14.4" x14ac:dyDescent="0.3">
      <c r="A124" s="14" t="s">
        <v>52</v>
      </c>
      <c r="B124" s="13">
        <v>0</v>
      </c>
      <c r="C124" s="13">
        <v>12000</v>
      </c>
      <c r="D124" s="13">
        <v>12000</v>
      </c>
      <c r="E124" s="13">
        <v>0</v>
      </c>
      <c r="F124" s="13">
        <v>0</v>
      </c>
      <c r="G124" s="13">
        <v>12000</v>
      </c>
    </row>
    <row r="125" spans="1:7" ht="14.4" x14ac:dyDescent="0.3">
      <c r="A125" s="14" t="s">
        <v>53</v>
      </c>
      <c r="B125" s="13">
        <v>0</v>
      </c>
      <c r="C125" s="13">
        <v>0</v>
      </c>
      <c r="D125" s="13">
        <v>0</v>
      </c>
      <c r="E125" s="13">
        <v>0</v>
      </c>
      <c r="F125" s="13">
        <v>0</v>
      </c>
      <c r="G125" s="13">
        <v>0</v>
      </c>
    </row>
    <row r="126" spans="1:7" ht="14.4" x14ac:dyDescent="0.3">
      <c r="A126" s="14" t="s">
        <v>54</v>
      </c>
      <c r="B126" s="13">
        <v>0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</row>
    <row r="127" spans="1:7" ht="14.4" x14ac:dyDescent="0.3">
      <c r="A127" s="14" t="s">
        <v>55</v>
      </c>
      <c r="B127" s="13">
        <v>0</v>
      </c>
      <c r="C127" s="13">
        <v>0</v>
      </c>
      <c r="D127" s="13">
        <v>0</v>
      </c>
      <c r="E127" s="13">
        <v>0</v>
      </c>
      <c r="F127" s="13">
        <v>0</v>
      </c>
      <c r="G127" s="13">
        <v>0</v>
      </c>
    </row>
    <row r="128" spans="1:7" ht="14.4" x14ac:dyDescent="0.3">
      <c r="A128" s="14" t="s">
        <v>56</v>
      </c>
      <c r="B128" s="13">
        <v>0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</row>
    <row r="129" spans="1:7" ht="14.4" x14ac:dyDescent="0.3">
      <c r="A129" s="14" t="s">
        <v>57</v>
      </c>
      <c r="B129" s="13">
        <v>0</v>
      </c>
      <c r="C129" s="13">
        <v>0</v>
      </c>
      <c r="D129" s="13">
        <v>0</v>
      </c>
      <c r="E129" s="13">
        <v>0</v>
      </c>
      <c r="F129" s="13">
        <v>0</v>
      </c>
      <c r="G129" s="13">
        <v>0</v>
      </c>
    </row>
    <row r="130" spans="1:7" ht="14.4" x14ac:dyDescent="0.3">
      <c r="A130" s="14" t="s">
        <v>58</v>
      </c>
      <c r="B130" s="13">
        <v>0</v>
      </c>
      <c r="C130" s="13">
        <v>0</v>
      </c>
      <c r="D130" s="13">
        <v>0</v>
      </c>
      <c r="E130" s="13">
        <v>0</v>
      </c>
      <c r="F130" s="13">
        <v>0</v>
      </c>
      <c r="G130" s="13">
        <v>0</v>
      </c>
    </row>
    <row r="131" spans="1:7" ht="14.4" x14ac:dyDescent="0.3">
      <c r="A131" s="14" t="s">
        <v>59</v>
      </c>
      <c r="B131" s="13">
        <v>0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</row>
    <row r="132" spans="1:7" ht="14.4" x14ac:dyDescent="0.3">
      <c r="A132" s="14" t="s">
        <v>60</v>
      </c>
      <c r="B132" s="13">
        <v>0</v>
      </c>
      <c r="C132" s="13">
        <v>0</v>
      </c>
      <c r="D132" s="13">
        <v>0</v>
      </c>
      <c r="E132" s="13">
        <v>0</v>
      </c>
      <c r="F132" s="13">
        <v>0</v>
      </c>
      <c r="G132" s="13">
        <v>0</v>
      </c>
    </row>
    <row r="133" spans="1:7" ht="14.4" x14ac:dyDescent="0.3">
      <c r="A133" s="12" t="s">
        <v>61</v>
      </c>
      <c r="B133" s="13">
        <f>SUM(B134:B136)</f>
        <v>0</v>
      </c>
      <c r="C133" s="13">
        <f t="shared" ref="C133:G133" si="20">SUM(C134:C136)</f>
        <v>0</v>
      </c>
      <c r="D133" s="13">
        <f t="shared" si="20"/>
        <v>0</v>
      </c>
      <c r="E133" s="13">
        <f t="shared" si="20"/>
        <v>0</v>
      </c>
      <c r="F133" s="13">
        <f t="shared" si="20"/>
        <v>0</v>
      </c>
      <c r="G133" s="13">
        <f t="shared" si="20"/>
        <v>0</v>
      </c>
    </row>
    <row r="134" spans="1:7" ht="14.4" x14ac:dyDescent="0.3">
      <c r="A134" s="14" t="s">
        <v>62</v>
      </c>
      <c r="B134" s="13">
        <v>0</v>
      </c>
      <c r="C134" s="13">
        <v>0</v>
      </c>
      <c r="D134" s="13">
        <v>0</v>
      </c>
      <c r="E134" s="13">
        <v>0</v>
      </c>
      <c r="F134" s="13">
        <v>0</v>
      </c>
      <c r="G134" s="13">
        <v>0</v>
      </c>
    </row>
    <row r="135" spans="1:7" ht="14.4" x14ac:dyDescent="0.3">
      <c r="A135" s="14" t="s">
        <v>63</v>
      </c>
      <c r="B135" s="13">
        <v>0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</row>
    <row r="136" spans="1:7" ht="14.4" x14ac:dyDescent="0.3">
      <c r="A136" s="14" t="s">
        <v>64</v>
      </c>
      <c r="B136" s="13">
        <v>0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</row>
    <row r="137" spans="1:7" ht="14.4" x14ac:dyDescent="0.3">
      <c r="A137" s="12" t="s">
        <v>65</v>
      </c>
      <c r="B137" s="13">
        <f>SUM(B138:B142,B144:B145)</f>
        <v>0</v>
      </c>
      <c r="C137" s="13">
        <f t="shared" ref="C137:G137" si="21">SUM(C138:C142,C144:C145)</f>
        <v>9320.01</v>
      </c>
      <c r="D137" s="13">
        <f t="shared" si="21"/>
        <v>9320.01</v>
      </c>
      <c r="E137" s="13">
        <f t="shared" si="21"/>
        <v>0</v>
      </c>
      <c r="F137" s="13">
        <f t="shared" si="21"/>
        <v>0</v>
      </c>
      <c r="G137" s="13">
        <f t="shared" si="21"/>
        <v>9320.01</v>
      </c>
    </row>
    <row r="138" spans="1:7" ht="14.4" x14ac:dyDescent="0.3">
      <c r="A138" s="14" t="s">
        <v>66</v>
      </c>
      <c r="B138" s="13">
        <v>0</v>
      </c>
      <c r="C138" s="13">
        <v>0</v>
      </c>
      <c r="D138" s="13">
        <v>0</v>
      </c>
      <c r="E138" s="13">
        <v>0</v>
      </c>
      <c r="F138" s="13">
        <v>0</v>
      </c>
      <c r="G138" s="13">
        <v>0</v>
      </c>
    </row>
    <row r="139" spans="1:7" ht="14.4" x14ac:dyDescent="0.3">
      <c r="A139" s="14" t="s">
        <v>67</v>
      </c>
      <c r="B139" s="13">
        <v>0</v>
      </c>
      <c r="C139" s="13">
        <v>0</v>
      </c>
      <c r="D139" s="13">
        <v>0</v>
      </c>
      <c r="E139" s="13">
        <v>0</v>
      </c>
      <c r="F139" s="13">
        <v>0</v>
      </c>
      <c r="G139" s="13">
        <v>0</v>
      </c>
    </row>
    <row r="140" spans="1:7" ht="14.4" x14ac:dyDescent="0.3">
      <c r="A140" s="14" t="s">
        <v>68</v>
      </c>
      <c r="B140" s="13">
        <v>0</v>
      </c>
      <c r="C140" s="13">
        <v>0</v>
      </c>
      <c r="D140" s="13">
        <v>0</v>
      </c>
      <c r="E140" s="13">
        <v>0</v>
      </c>
      <c r="F140" s="13">
        <v>0</v>
      </c>
      <c r="G140" s="13">
        <v>0</v>
      </c>
    </row>
    <row r="141" spans="1:7" ht="14.4" x14ac:dyDescent="0.3">
      <c r="A141" s="14" t="s">
        <v>69</v>
      </c>
      <c r="B141" s="13">
        <v>0</v>
      </c>
      <c r="C141" s="13">
        <v>0</v>
      </c>
      <c r="D141" s="13">
        <v>0</v>
      </c>
      <c r="E141" s="13">
        <v>0</v>
      </c>
      <c r="F141" s="13">
        <v>0</v>
      </c>
      <c r="G141" s="13">
        <v>0</v>
      </c>
    </row>
    <row r="142" spans="1:7" ht="14.4" x14ac:dyDescent="0.3">
      <c r="A142" s="14" t="s">
        <v>70</v>
      </c>
      <c r="B142" s="13">
        <v>0</v>
      </c>
      <c r="C142" s="13">
        <v>0</v>
      </c>
      <c r="D142" s="13">
        <v>0</v>
      </c>
      <c r="E142" s="13">
        <v>0</v>
      </c>
      <c r="F142" s="13">
        <v>0</v>
      </c>
      <c r="G142" s="13">
        <v>0</v>
      </c>
    </row>
    <row r="143" spans="1:7" ht="14.4" x14ac:dyDescent="0.3">
      <c r="A143" s="14" t="s">
        <v>71</v>
      </c>
      <c r="B143" s="13">
        <v>0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</row>
    <row r="144" spans="1:7" ht="14.4" x14ac:dyDescent="0.3">
      <c r="A144" s="14" t="s">
        <v>72</v>
      </c>
      <c r="B144" s="13">
        <v>0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</row>
    <row r="145" spans="1:7" ht="14.4" x14ac:dyDescent="0.3">
      <c r="A145" s="14" t="s">
        <v>73</v>
      </c>
      <c r="B145" s="13">
        <v>0</v>
      </c>
      <c r="C145" s="13">
        <v>9320.01</v>
      </c>
      <c r="D145" s="13">
        <v>9320.01</v>
      </c>
      <c r="E145" s="13">
        <v>0</v>
      </c>
      <c r="F145" s="13">
        <v>0</v>
      </c>
      <c r="G145" s="13">
        <v>9320.01</v>
      </c>
    </row>
    <row r="146" spans="1:7" ht="14.4" x14ac:dyDescent="0.3">
      <c r="A146" s="12" t="s">
        <v>74</v>
      </c>
      <c r="B146" s="13">
        <f>SUM(B147:B149)</f>
        <v>0</v>
      </c>
      <c r="C146" s="13">
        <f t="shared" ref="C146:G146" si="22">SUM(C147:C149)</f>
        <v>0</v>
      </c>
      <c r="D146" s="13">
        <f t="shared" si="22"/>
        <v>0</v>
      </c>
      <c r="E146" s="13">
        <f t="shared" si="22"/>
        <v>0</v>
      </c>
      <c r="F146" s="13">
        <f t="shared" si="22"/>
        <v>0</v>
      </c>
      <c r="G146" s="13">
        <f t="shared" si="22"/>
        <v>0</v>
      </c>
    </row>
    <row r="147" spans="1:7" ht="14.4" x14ac:dyDescent="0.3">
      <c r="A147" s="14" t="s">
        <v>75</v>
      </c>
      <c r="B147" s="13">
        <v>0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</row>
    <row r="148" spans="1:7" ht="14.4" x14ac:dyDescent="0.3">
      <c r="A148" s="14" t="s">
        <v>76</v>
      </c>
      <c r="B148" s="13">
        <v>0</v>
      </c>
      <c r="C148" s="13">
        <v>0</v>
      </c>
      <c r="D148" s="13">
        <v>0</v>
      </c>
      <c r="E148" s="13">
        <v>0</v>
      </c>
      <c r="F148" s="13">
        <v>0</v>
      </c>
      <c r="G148" s="13">
        <v>0</v>
      </c>
    </row>
    <row r="149" spans="1:7" ht="14.4" x14ac:dyDescent="0.3">
      <c r="A149" s="14" t="s">
        <v>77</v>
      </c>
      <c r="B149" s="13">
        <v>0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</row>
    <row r="150" spans="1:7" ht="14.4" x14ac:dyDescent="0.3">
      <c r="A150" s="12" t="s">
        <v>78</v>
      </c>
      <c r="B150" s="13">
        <f>SUM(B151:B157)</f>
        <v>0</v>
      </c>
      <c r="C150" s="13">
        <f t="shared" ref="C150:G150" si="23">SUM(C151:C157)</f>
        <v>0</v>
      </c>
      <c r="D150" s="13">
        <f t="shared" si="23"/>
        <v>0</v>
      </c>
      <c r="E150" s="13">
        <f t="shared" si="23"/>
        <v>0</v>
      </c>
      <c r="F150" s="13">
        <f t="shared" si="23"/>
        <v>0</v>
      </c>
      <c r="G150" s="13">
        <f t="shared" si="23"/>
        <v>0</v>
      </c>
    </row>
    <row r="151" spans="1:7" ht="14.4" x14ac:dyDescent="0.3">
      <c r="A151" s="14" t="s">
        <v>79</v>
      </c>
      <c r="B151" s="13">
        <v>0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</row>
    <row r="152" spans="1:7" ht="14.4" x14ac:dyDescent="0.3">
      <c r="A152" s="14" t="s">
        <v>80</v>
      </c>
      <c r="B152" s="13">
        <v>0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</row>
    <row r="153" spans="1:7" ht="14.4" x14ac:dyDescent="0.3">
      <c r="A153" s="14" t="s">
        <v>81</v>
      </c>
      <c r="B153" s="13">
        <v>0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</row>
    <row r="154" spans="1:7" ht="14.4" x14ac:dyDescent="0.3">
      <c r="A154" s="20" t="s">
        <v>82</v>
      </c>
      <c r="B154" s="13">
        <v>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</row>
    <row r="155" spans="1:7" ht="14.4" x14ac:dyDescent="0.3">
      <c r="A155" s="14" t="s">
        <v>83</v>
      </c>
      <c r="B155" s="13">
        <v>0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</row>
    <row r="156" spans="1:7" ht="14.4" x14ac:dyDescent="0.3">
      <c r="A156" s="14" t="s">
        <v>84</v>
      </c>
      <c r="B156" s="13">
        <v>0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</row>
    <row r="157" spans="1:7" ht="14.4" x14ac:dyDescent="0.3">
      <c r="A157" s="14" t="s">
        <v>85</v>
      </c>
      <c r="B157" s="13">
        <v>0</v>
      </c>
      <c r="C157" s="13">
        <v>0</v>
      </c>
      <c r="D157" s="13">
        <v>0</v>
      </c>
      <c r="E157" s="13">
        <v>0</v>
      </c>
      <c r="F157" s="13">
        <v>0</v>
      </c>
      <c r="G157" s="13">
        <v>0</v>
      </c>
    </row>
    <row r="158" spans="1:7" ht="14.4" x14ac:dyDescent="0.3">
      <c r="A158" s="21"/>
      <c r="B158" s="16"/>
      <c r="C158" s="16"/>
      <c r="D158" s="16"/>
      <c r="E158" s="16"/>
      <c r="F158" s="16"/>
      <c r="G158" s="16"/>
    </row>
    <row r="159" spans="1:7" ht="14.4" x14ac:dyDescent="0.3">
      <c r="A159" s="22" t="s">
        <v>87</v>
      </c>
      <c r="B159" s="11">
        <f>B9+B84</f>
        <v>34981155.340000004</v>
      </c>
      <c r="C159" s="11">
        <f t="shared" ref="C159:G159" si="24">C9+C84</f>
        <v>19056925.619999997</v>
      </c>
      <c r="D159" s="11">
        <f t="shared" si="24"/>
        <v>54038080.959999993</v>
      </c>
      <c r="E159" s="11">
        <f t="shared" si="24"/>
        <v>35962470.149999999</v>
      </c>
      <c r="F159" s="11">
        <f t="shared" si="24"/>
        <v>35935500.149999999</v>
      </c>
      <c r="G159" s="11">
        <f t="shared" si="24"/>
        <v>18075610.809999999</v>
      </c>
    </row>
    <row r="160" spans="1:7" ht="14.4" x14ac:dyDescent="0.3">
      <c r="A160" s="23"/>
      <c r="B160" s="24"/>
      <c r="C160" s="24"/>
      <c r="D160" s="24"/>
      <c r="E160" s="24"/>
      <c r="F160" s="24"/>
      <c r="G160" s="24"/>
    </row>
    <row r="161" spans="1:7" ht="14.4" x14ac:dyDescent="0.3">
      <c r="A161" s="26" t="s">
        <v>88</v>
      </c>
      <c r="B161" s="25"/>
      <c r="C161" s="25"/>
      <c r="D161" s="25"/>
      <c r="E161" s="25"/>
      <c r="F161" s="25"/>
      <c r="G161" s="25"/>
    </row>
    <row r="162" spans="1:7" ht="14.4" x14ac:dyDescent="0.3">
      <c r="A162" s="2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2018-10-29T23:41:05Z</dcterms:created>
  <dcterms:modified xsi:type="dcterms:W3CDTF">2018-10-29T23:42:18Z</dcterms:modified>
</cp:coreProperties>
</file>